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4240" windowHeight="13740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5" i="2" l="1"/>
  <c r="F16" i="2" l="1"/>
  <c r="F24" i="2" l="1"/>
  <c r="F23" i="2"/>
  <c r="F22" i="2"/>
  <c r="F21" i="2"/>
  <c r="F19" i="2"/>
  <c r="F18" i="2"/>
  <c r="F17" i="2"/>
  <c r="F15" i="2"/>
  <c r="F14" i="2"/>
  <c r="F13" i="2"/>
  <c r="F38" i="2" l="1"/>
  <c r="F37" i="2"/>
  <c r="F36" i="2"/>
  <c r="F35" i="2"/>
  <c r="F34" i="2"/>
  <c r="F33" i="2"/>
  <c r="F32" i="2"/>
  <c r="F31" i="2"/>
  <c r="F30" i="2"/>
  <c r="F29" i="2"/>
  <c r="F28" i="2"/>
  <c r="F69" i="2" l="1"/>
  <c r="F68" i="2"/>
  <c r="F67" i="2"/>
  <c r="F46" i="2" l="1"/>
  <c r="B6" i="2" l="1"/>
  <c r="B7" i="2"/>
  <c r="B8" i="2"/>
  <c r="F39" i="2"/>
  <c r="F40" i="2"/>
  <c r="F41" i="2"/>
  <c r="F42" i="2"/>
  <c r="F43" i="2"/>
  <c r="F44" i="2"/>
  <c r="F47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70" i="2" l="1"/>
  <c r="F71" i="2" s="1"/>
  <c r="F72" i="2" s="1"/>
  <c r="F8" i="2" s="1"/>
  <c r="F25" i="2"/>
  <c r="F6" i="2" s="1"/>
  <c r="F48" i="2"/>
  <c r="F49" i="2" s="1"/>
  <c r="F50" i="2" l="1"/>
  <c r="F7" i="2" s="1"/>
  <c r="F9" i="2" s="1"/>
  <c r="F74" i="2" s="1"/>
</calcChain>
</file>

<file path=xl/sharedStrings.xml><?xml version="1.0" encoding="utf-8"?>
<sst xmlns="http://schemas.openxmlformats.org/spreadsheetml/2006/main" count="124" uniqueCount="72">
  <si>
    <t>CELKEM SOUPIS VÝKONŮ</t>
  </si>
  <si>
    <t>REKAPITULACE</t>
  </si>
  <si>
    <t xml:space="preserve">CELKEM </t>
  </si>
  <si>
    <t>CELKEM</t>
  </si>
  <si>
    <t>ks</t>
  </si>
  <si>
    <t>m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</si>
  <si>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</si>
  <si>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</si>
  <si>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</si>
  <si>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</si>
  <si>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svorka Wago 3x1-2.5</t>
  </si>
  <si>
    <t>svorka Wago 4x1-2.5</t>
  </si>
  <si>
    <t>sádra stavební</t>
  </si>
  <si>
    <t>q</t>
  </si>
  <si>
    <t>CYKY O3x1,5</t>
  </si>
  <si>
    <t>CYKY J3x1,5</t>
  </si>
  <si>
    <t>CYKY J3x2,5</t>
  </si>
  <si>
    <t>protipožární pěna HILTI CP 620</t>
  </si>
  <si>
    <t>podružný materiál       3% z nosného materiálu</t>
  </si>
  <si>
    <t>krabicová rozvodka lištová vč. zapojení</t>
  </si>
  <si>
    <t>upevnění plastových lišt</t>
  </si>
  <si>
    <t>tabulky a štítky na kabely</t>
  </si>
  <si>
    <t>protipožární ucpávka - průchod stěnou</t>
  </si>
  <si>
    <t>mxm</t>
  </si>
  <si>
    <t>uzemnění na povrchu do 50mm2</t>
  </si>
  <si>
    <t>kabel  do CYKY 5x2.5 VU</t>
  </si>
  <si>
    <t>drát do 25 mm2 pevně ulož.</t>
  </si>
  <si>
    <t>ukončení kabelu do 4x10</t>
  </si>
  <si>
    <t>připojení časových členů, pohybových senzorů, kouřových hlásičů, termostatů</t>
  </si>
  <si>
    <t>přetočení kabelu z bubnu</t>
  </si>
  <si>
    <t>práce s revizním technikem</t>
  </si>
  <si>
    <t>vyhledání přípojných bodů, zajištění pracoviště</t>
  </si>
  <si>
    <t>Rýha v betonu - hl.3cm š.3cm</t>
  </si>
  <si>
    <t>zednické přípomoce     3% z ceny montáže</t>
  </si>
  <si>
    <t xml:space="preserve">podružný materiál  </t>
  </si>
  <si>
    <t>montáž</t>
  </si>
  <si>
    <t>katalogové ceny bez DPH</t>
  </si>
  <si>
    <t>Spínací zařízení</t>
  </si>
  <si>
    <t>Rozvody elektrické energie</t>
  </si>
  <si>
    <t>Montáž rozvodů elektrické energie</t>
  </si>
  <si>
    <t>jistič PL7-B10/1</t>
  </si>
  <si>
    <t>CYKY J5x2,5</t>
  </si>
  <si>
    <t>JYTY 4x1</t>
  </si>
  <si>
    <t xml:space="preserve">termostat REGO 950 02 při dosažení teploty sepne </t>
  </si>
  <si>
    <t>Číslo pozice</t>
  </si>
  <si>
    <t>POPIS VÝKONU</t>
  </si>
  <si>
    <t>Měrná jednotka</t>
  </si>
  <si>
    <t>Množství</t>
  </si>
  <si>
    <t>Jednotková cena</t>
  </si>
  <si>
    <t xml:space="preserve">Cena </t>
  </si>
  <si>
    <t xml:space="preserve">                       Soupis výkonů</t>
  </si>
  <si>
    <t>krabice OBO  A 8/5       IP 54</t>
  </si>
  <si>
    <t xml:space="preserve">krabice rozvodná lištová LK 80R/3        </t>
  </si>
  <si>
    <t>KPL</t>
  </si>
  <si>
    <t>Dozbrojení rozváděče R3.2</t>
  </si>
  <si>
    <t>jistič PL7-D16/1</t>
  </si>
  <si>
    <t>jistič PL7-D16/3</t>
  </si>
  <si>
    <t>instalační relé Z-R230/SS</t>
  </si>
  <si>
    <t>Dozbrojení rozváděče v zahradním objektu</t>
  </si>
  <si>
    <t>lišta LV 24x22 vkládací  vč. odboček a spojů</t>
  </si>
  <si>
    <t>CYA 6 zž</t>
  </si>
  <si>
    <t>drátěný žlab MERKUR 50/50  vč. spojovacího materiálu</t>
  </si>
  <si>
    <t>kabelový žlab  vč. spojek a upevnění</t>
  </si>
  <si>
    <t xml:space="preserve">Výchozí revizní zpráva  6 paré </t>
  </si>
  <si>
    <t xml:space="preserve">Dokumentace skutečného provedení 6 paré </t>
  </si>
  <si>
    <t>prostup stropem</t>
  </si>
  <si>
    <t>AREÁL DOMOVA PRO SENIORY, TEPLICE NAD METUJÍ</t>
  </si>
  <si>
    <t>090-elektroinstalace</t>
  </si>
  <si>
    <t>ZŘÍZENÍ KLIMATIZACE - DD TEPLICE NAD METUJÍ</t>
  </si>
  <si>
    <t xml:space="preserve">výkonový stykač DILM7-10 kontakty AC-3 </t>
  </si>
  <si>
    <t xml:space="preserve">Označení materiálu je zde pro určení standardu. Veškeré je možné nahradit materiálem stejných či lepších parametrů. </t>
  </si>
  <si>
    <t>termostatREGO 950 12  prostorový 250V 10(4)A IP54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</si>
</sst>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28">
    <font>
      <sz val="12"/>
      <name val="formata"/>
    </font>
    <font>
      <sz val="12"/>
      <name val="formata"/>
    </font>
    <font>
      <u/>
      <sz val="12"/>
      <color indexed="8"/>
      <name val="formata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formata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2" fillId="0" borderId="0" applyNumberFormat="0" applyBorder="0" applyAlignment="0" applyProtection="0">
      <alignment vertical="top"/>
      <protection locked="0"/>
    </xf>
    <xf numFmtId="0" fontId="1" fillId="0" borderId="0"/>
  </cellStyleXfs>
  <cellXfs count="107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left"/>
    </xf>
    <xf numFmtId="166" fontId="5" fillId="0" borderId="11" xfId="0" applyNumberFormat="1" applyFont="1" applyBorder="1" applyAlignment="1">
      <alignment horizontal="center"/>
    </xf>
    <xf numFmtId="4" fontId="5" fillId="0" borderId="11" xfId="0" applyNumberFormat="1" applyFont="1" applyBorder="1" applyAlignment="1" applyProtection="1">
      <alignment horizontal="left"/>
      <protection locked="0"/>
    </xf>
    <xf numFmtId="4" fontId="5" fillId="0" borderId="1" xfId="0" applyNumberFormat="1" applyFont="1" applyBorder="1" applyAlignment="1">
      <alignment horizontal="left"/>
    </xf>
    <xf numFmtId="0" fontId="6" fillId="0" borderId="0" xfId="0" applyFont="1"/>
    <xf numFmtId="0" fontId="7" fillId="0" borderId="13" xfId="0" applyFont="1" applyBorder="1" applyAlignment="1">
      <alignment horizontal="center" vertical="center"/>
    </xf>
    <xf numFmtId="3" fontId="8" fillId="0" borderId="19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4" fontId="10" fillId="0" borderId="16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4" fontId="11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166" fontId="11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41" fontId="11" fillId="0" borderId="5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3" fillId="0" borderId="18" xfId="2" applyFont="1" applyBorder="1" applyAlignment="1" applyProtection="1">
      <alignment wrapText="1"/>
    </xf>
    <xf numFmtId="166" fontId="11" fillId="0" borderId="18" xfId="0" applyNumberFormat="1" applyFont="1" applyBorder="1" applyAlignment="1">
      <alignment horizontal="center" vertical="center" wrapText="1"/>
    </xf>
    <xf numFmtId="164" fontId="11" fillId="0" borderId="18" xfId="0" applyNumberFormat="1" applyFont="1" applyBorder="1" applyAlignment="1" applyProtection="1">
      <alignment horizontal="center" vertical="center" wrapText="1"/>
      <protection locked="0"/>
    </xf>
    <xf numFmtId="37" fontId="14" fillId="0" borderId="18" xfId="0" applyNumberFormat="1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wrapText="1"/>
    </xf>
    <xf numFmtId="166" fontId="15" fillId="2" borderId="8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 applyProtection="1">
      <alignment horizontal="center" vertical="center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15" fillId="0" borderId="9" xfId="0" applyFont="1" applyBorder="1" applyAlignment="1">
      <alignment horizontal="center" vertical="center"/>
    </xf>
    <xf numFmtId="166" fontId="15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164" fontId="18" fillId="0" borderId="17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19" fillId="0" borderId="8" xfId="3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19" fillId="0" borderId="8" xfId="0" applyFont="1" applyBorder="1" applyAlignment="1">
      <alignment horizontal="center"/>
    </xf>
    <xf numFmtId="0" fontId="20" fillId="0" borderId="8" xfId="0" applyFont="1" applyBorder="1" applyAlignment="1">
      <alignment horizontal="left" wrapText="1"/>
    </xf>
    <xf numFmtId="0" fontId="9" fillId="0" borderId="8" xfId="0" applyFont="1" applyBorder="1" applyAlignment="1">
      <alignment horizontal="center" wrapText="1"/>
    </xf>
    <xf numFmtId="0" fontId="21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3" applyFont="1" applyBorder="1" applyAlignment="1">
      <alignment horizontal="left" wrapText="1"/>
    </xf>
    <xf numFmtId="0" fontId="7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wrapText="1"/>
    </xf>
    <xf numFmtId="0" fontId="7" fillId="0" borderId="11" xfId="0" applyFont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 applyProtection="1">
      <alignment horizontal="center" vertical="center"/>
      <protection locked="0"/>
    </xf>
    <xf numFmtId="164" fontId="23" fillId="0" borderId="1" xfId="0" applyNumberFormat="1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/>
    </xf>
    <xf numFmtId="166" fontId="7" fillId="3" borderId="11" xfId="0" applyNumberFormat="1" applyFont="1" applyFill="1" applyBorder="1" applyAlignment="1">
      <alignment horizontal="center" vertical="center"/>
    </xf>
    <xf numFmtId="164" fontId="7" fillId="3" borderId="11" xfId="0" applyNumberFormat="1" applyFont="1" applyFill="1" applyBorder="1" applyAlignment="1" applyProtection="1">
      <alignment horizontal="center" vertical="center"/>
      <protection locked="0"/>
    </xf>
    <xf numFmtId="164" fontId="23" fillId="3" borderId="1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/>
    <xf numFmtId="165" fontId="20" fillId="0" borderId="8" xfId="3" applyNumberFormat="1" applyFont="1" applyBorder="1" applyAlignment="1">
      <alignment horizontal="right"/>
    </xf>
    <xf numFmtId="0" fontId="15" fillId="0" borderId="8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165" fontId="24" fillId="0" borderId="8" xfId="3" applyNumberFormat="1" applyFont="1" applyBorder="1" applyAlignment="1">
      <alignment horizontal="right"/>
    </xf>
    <xf numFmtId="0" fontId="25" fillId="0" borderId="9" xfId="0" applyFont="1" applyBorder="1" applyAlignment="1">
      <alignment wrapText="1"/>
    </xf>
    <xf numFmtId="164" fontId="7" fillId="0" borderId="9" xfId="0" applyNumberFormat="1" applyFont="1" applyBorder="1" applyAlignment="1" applyProtection="1">
      <alignment horizontal="center" vertical="center"/>
      <protection locked="0"/>
    </xf>
    <xf numFmtId="164" fontId="23" fillId="0" borderId="17" xfId="0" applyNumberFormat="1" applyFont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wrapText="1"/>
    </xf>
    <xf numFmtId="0" fontId="15" fillId="3" borderId="10" xfId="0" applyFont="1" applyFill="1" applyBorder="1" applyAlignment="1">
      <alignment horizontal="center" vertical="center"/>
    </xf>
    <xf numFmtId="166" fontId="15" fillId="3" borderId="10" xfId="0" applyNumberFormat="1" applyFont="1" applyFill="1" applyBorder="1" applyAlignment="1">
      <alignment horizontal="center" vertical="center"/>
    </xf>
    <xf numFmtId="0" fontId="7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5" fontId="20" fillId="0" borderId="8" xfId="1" applyNumberFormat="1" applyFont="1" applyBorder="1" applyAlignment="1">
      <alignment horizontal="right"/>
    </xf>
    <xf numFmtId="0" fontId="20" fillId="0" borderId="8" xfId="3" applyFont="1" applyBorder="1" applyAlignment="1">
      <alignment horizontal="left" vertical="top" wrapText="1"/>
    </xf>
    <xf numFmtId="0" fontId="19" fillId="0" borderId="8" xfId="3" applyFont="1" applyBorder="1" applyAlignment="1">
      <alignment horizontal="center" vertical="top" wrapText="1"/>
    </xf>
    <xf numFmtId="0" fontId="20" fillId="0" borderId="8" xfId="3" applyFont="1" applyBorder="1" applyAlignment="1">
      <alignment horizontal="right" vertical="top" wrapText="1"/>
    </xf>
    <xf numFmtId="165" fontId="20" fillId="0" borderId="8" xfId="1" applyNumberFormat="1" applyFont="1" applyBorder="1" applyAlignment="1">
      <alignment horizontal="right" vertical="top" wrapText="1"/>
    </xf>
    <xf numFmtId="165" fontId="20" fillId="0" borderId="8" xfId="3" applyNumberFormat="1" applyFont="1" applyBorder="1" applyAlignment="1">
      <alignment horizontal="right" vertical="top" wrapText="1"/>
    </xf>
    <xf numFmtId="1" fontId="20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wrapText="1"/>
    </xf>
    <xf numFmtId="0" fontId="7" fillId="0" borderId="8" xfId="3" applyFont="1" applyBorder="1" applyAlignment="1">
      <alignment horizontal="left" wrapText="1"/>
    </xf>
    <xf numFmtId="0" fontId="22" fillId="0" borderId="9" xfId="0" applyFont="1" applyBorder="1" applyAlignment="1">
      <alignment wrapText="1"/>
    </xf>
    <xf numFmtId="1" fontId="6" fillId="0" borderId="8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41" fontId="27" fillId="0" borderId="15" xfId="0" applyNumberFormat="1" applyFont="1" applyBorder="1" applyAlignment="1" applyProtection="1">
      <alignment horizontal="center" vertical="center"/>
      <protection locked="0"/>
    </xf>
    <xf numFmtId="164" fontId="17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/>
    <xf numFmtId="0" fontId="6" fillId="0" borderId="0" xfId="0" applyFont="1" applyProtection="1">
      <protection locked="0"/>
    </xf>
    <xf numFmtId="0" fontId="8" fillId="0" borderId="11" xfId="0" applyFont="1" applyBorder="1" applyAlignment="1">
      <alignment horizontal="left" vertical="top" wrapText="1"/>
    </xf>
    <xf numFmtId="166" fontId="9" fillId="0" borderId="10" xfId="0" applyNumberFormat="1" applyFont="1" applyBorder="1" applyAlignment="1">
      <alignment horizontal="center"/>
    </xf>
    <xf numFmtId="0" fontId="6" fillId="0" borderId="10" xfId="0" applyFont="1" applyBorder="1"/>
    <xf numFmtId="0" fontId="16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6" fontId="11" fillId="0" borderId="6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4" fontId="11" fillId="0" borderId="6" xfId="0" applyNumberFormat="1" applyFont="1" applyBorder="1" applyAlignment="1">
      <alignment horizontal="center" vertical="center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49</xdr:row>
      <xdr:rowOff>0</xdr:rowOff>
    </xdr:from>
    <xdr:to>
      <xdr:col>1</xdr:col>
      <xdr:colOff>495300</xdr:colOff>
      <xdr:row>49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52</xdr:row>
      <xdr:rowOff>0</xdr:rowOff>
    </xdr:from>
    <xdr:to>
      <xdr:col>1</xdr:col>
      <xdr:colOff>495300</xdr:colOff>
      <xdr:row>52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52</xdr:row>
      <xdr:rowOff>0</xdr:rowOff>
    </xdr:from>
    <xdr:to>
      <xdr:col>1</xdr:col>
      <xdr:colOff>495300</xdr:colOff>
      <xdr:row>52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tabSelected="1" zoomScale="75" zoomScaleNormal="75" zoomScaleSheetLayoutView="100" workbookViewId="0">
      <pane ySplit="4" topLeftCell="A56" activePane="bottomLeft" state="frozen"/>
      <selection pane="bottomLeft" activeCell="M70" sqref="M70"/>
    </sheetView>
  </sheetViews>
  <sheetFormatPr defaultRowHeight="15"/>
  <cols>
    <col min="1" max="1" width="7.77734375" style="95" customWidth="1"/>
    <col min="2" max="2" width="47.5546875" style="6" customWidth="1"/>
    <col min="3" max="3" width="7" style="6" customWidth="1"/>
    <col min="4" max="4" width="8.5546875" style="96" customWidth="1"/>
    <col min="5" max="5" width="10.21875" style="97" customWidth="1"/>
    <col min="6" max="6" width="18.33203125" style="6" customWidth="1"/>
    <col min="7" max="16384" width="8.88671875" style="6"/>
  </cols>
  <sheetData>
    <row r="1" spans="1:6" ht="31.5">
      <c r="A1" s="1"/>
      <c r="B1" s="98" t="s">
        <v>66</v>
      </c>
      <c r="C1" s="2" t="s">
        <v>50</v>
      </c>
      <c r="D1" s="3"/>
      <c r="E1" s="4"/>
      <c r="F1" s="5"/>
    </row>
    <row r="2" spans="1:6" ht="30" customHeight="1">
      <c r="A2" s="7"/>
      <c r="B2" s="101" t="s">
        <v>68</v>
      </c>
      <c r="C2" s="101"/>
      <c r="D2" s="101"/>
      <c r="E2" s="101"/>
      <c r="F2" s="8"/>
    </row>
    <row r="3" spans="1:6" ht="30.75" customHeight="1" thickBot="1">
      <c r="A3" s="7"/>
      <c r="B3" s="9" t="s">
        <v>67</v>
      </c>
      <c r="C3" s="99" t="s">
        <v>36</v>
      </c>
      <c r="D3" s="100"/>
      <c r="E3" s="100"/>
      <c r="F3" s="10">
        <v>43614</v>
      </c>
    </row>
    <row r="4" spans="1:6" ht="24.75" thickBot="1">
      <c r="A4" s="11" t="s">
        <v>44</v>
      </c>
      <c r="B4" s="12" t="s">
        <v>45</v>
      </c>
      <c r="C4" s="13" t="s">
        <v>46</v>
      </c>
      <c r="D4" s="14" t="s">
        <v>47</v>
      </c>
      <c r="E4" s="15" t="s">
        <v>48</v>
      </c>
      <c r="F4" s="16" t="s">
        <v>49</v>
      </c>
    </row>
    <row r="5" spans="1:6" ht="23.25">
      <c r="A5" s="17"/>
      <c r="B5" s="18" t="s">
        <v>1</v>
      </c>
      <c r="C5" s="17"/>
      <c r="D5" s="19"/>
      <c r="E5" s="20"/>
      <c r="F5" s="21"/>
    </row>
    <row r="6" spans="1:6" ht="19.5" customHeight="1">
      <c r="A6" s="22">
        <v>443</v>
      </c>
      <c r="B6" s="23" t="str">
        <f>B11</f>
        <v>Spínací zařízení</v>
      </c>
      <c r="C6" s="22"/>
      <c r="D6" s="24"/>
      <c r="E6" s="25"/>
      <c r="F6" s="26">
        <f>F25</f>
        <v>0</v>
      </c>
    </row>
    <row r="7" spans="1:6" ht="18" customHeight="1">
      <c r="A7" s="22">
        <v>444</v>
      </c>
      <c r="B7" s="23" t="str">
        <f>B27</f>
        <v>Rozvody elektrické energie</v>
      </c>
      <c r="C7" s="22"/>
      <c r="D7" s="24"/>
      <c r="E7" s="25"/>
      <c r="F7" s="26">
        <f>F50</f>
        <v>0</v>
      </c>
    </row>
    <row r="8" spans="1:6" ht="18" customHeight="1" thickBot="1">
      <c r="A8" s="22">
        <v>444</v>
      </c>
      <c r="B8" s="23" t="str">
        <f>B52</f>
        <v>Montáž rozvodů elektrické energie</v>
      </c>
      <c r="C8" s="22"/>
      <c r="D8" s="24"/>
      <c r="E8" s="25"/>
      <c r="F8" s="26">
        <f>F72</f>
        <v>0</v>
      </c>
    </row>
    <row r="9" spans="1:6" ht="23.25" customHeight="1" thickBot="1">
      <c r="A9" s="27"/>
      <c r="B9" s="28" t="s">
        <v>0</v>
      </c>
      <c r="C9" s="27"/>
      <c r="D9" s="29"/>
      <c r="E9" s="30"/>
      <c r="F9" s="31">
        <f>SUM(F6:F8)</f>
        <v>0</v>
      </c>
    </row>
    <row r="10" spans="1:6" ht="48" thickBot="1">
      <c r="A10" s="102"/>
      <c r="B10" s="103" t="s">
        <v>70</v>
      </c>
      <c r="C10" s="102"/>
      <c r="D10" s="104"/>
      <c r="E10" s="105"/>
      <c r="F10" s="106"/>
    </row>
    <row r="11" spans="1:6" ht="16.5" thickBot="1">
      <c r="A11" s="32">
        <v>443</v>
      </c>
      <c r="B11" s="33" t="s">
        <v>37</v>
      </c>
      <c r="C11" s="34"/>
      <c r="D11" s="35"/>
      <c r="E11" s="36"/>
      <c r="F11" s="37"/>
    </row>
    <row r="12" spans="1:6" ht="16.5" thickBot="1">
      <c r="A12" s="38"/>
      <c r="B12" s="45" t="s">
        <v>54</v>
      </c>
      <c r="C12" s="46"/>
      <c r="D12" s="47"/>
      <c r="E12" s="47"/>
      <c r="F12" s="47"/>
    </row>
    <row r="13" spans="1:6" ht="15.75" thickBot="1">
      <c r="A13" s="38">
        <v>443.00009999999997</v>
      </c>
      <c r="B13" s="39" t="s">
        <v>40</v>
      </c>
      <c r="C13" s="43" t="s">
        <v>4</v>
      </c>
      <c r="D13" s="41">
        <v>2</v>
      </c>
      <c r="E13" s="42"/>
      <c r="F13" s="42">
        <f t="shared" ref="F13:F14" si="0">D13*E13</f>
        <v>0</v>
      </c>
    </row>
    <row r="14" spans="1:6" ht="15.75" thickBot="1">
      <c r="A14" s="38">
        <v>443.00020000000001</v>
      </c>
      <c r="B14" s="39" t="s">
        <v>55</v>
      </c>
      <c r="C14" s="43" t="s">
        <v>4</v>
      </c>
      <c r="D14" s="41">
        <v>1</v>
      </c>
      <c r="E14" s="42"/>
      <c r="F14" s="42">
        <f t="shared" si="0"/>
        <v>0</v>
      </c>
    </row>
    <row r="15" spans="1:6" ht="15.75" thickBot="1">
      <c r="A15" s="38">
        <v>443.00029999999998</v>
      </c>
      <c r="B15" s="44" t="s">
        <v>56</v>
      </c>
      <c r="C15" s="43" t="s">
        <v>4</v>
      </c>
      <c r="D15" s="41">
        <v>1</v>
      </c>
      <c r="E15" s="42"/>
      <c r="F15" s="42">
        <f>D15*E15</f>
        <v>0</v>
      </c>
    </row>
    <row r="16" spans="1:6" ht="15.75" thickBot="1">
      <c r="A16" s="38">
        <v>443.00040000000001</v>
      </c>
      <c r="B16" s="39" t="s">
        <v>69</v>
      </c>
      <c r="C16" s="43" t="s">
        <v>4</v>
      </c>
      <c r="D16" s="41">
        <v>1</v>
      </c>
      <c r="E16" s="42"/>
      <c r="F16" s="42">
        <f t="shared" ref="F16" si="1">D16*E16</f>
        <v>0</v>
      </c>
    </row>
    <row r="17" spans="1:6" ht="15.75" thickBot="1">
      <c r="A17" s="38">
        <v>443.00049999999999</v>
      </c>
      <c r="B17" s="48" t="s">
        <v>57</v>
      </c>
      <c r="C17" s="40" t="s">
        <v>4</v>
      </c>
      <c r="D17" s="41">
        <v>1</v>
      </c>
      <c r="E17" s="42"/>
      <c r="F17" s="42">
        <f t="shared" ref="F17" si="2">D17*E17</f>
        <v>0</v>
      </c>
    </row>
    <row r="18" spans="1:6" ht="15.75" thickBot="1">
      <c r="A18" s="38">
        <v>443.00060000000002</v>
      </c>
      <c r="B18" s="39" t="s">
        <v>34</v>
      </c>
      <c r="C18" s="43" t="s">
        <v>4</v>
      </c>
      <c r="D18" s="41">
        <v>1</v>
      </c>
      <c r="E18" s="42"/>
      <c r="F18" s="42">
        <f>D18*E18</f>
        <v>0</v>
      </c>
    </row>
    <row r="19" spans="1:6" ht="15.75" thickBot="1">
      <c r="A19" s="38">
        <v>443.00069999999999</v>
      </c>
      <c r="B19" s="39" t="s">
        <v>35</v>
      </c>
      <c r="C19" s="43" t="s">
        <v>4</v>
      </c>
      <c r="D19" s="41">
        <v>1</v>
      </c>
      <c r="E19" s="42"/>
      <c r="F19" s="42">
        <f>D19*E19</f>
        <v>0</v>
      </c>
    </row>
    <row r="20" spans="1:6" ht="16.5" thickBot="1">
      <c r="A20" s="38"/>
      <c r="B20" s="45" t="s">
        <v>58</v>
      </c>
      <c r="C20" s="43"/>
      <c r="D20" s="41"/>
      <c r="E20" s="42"/>
      <c r="F20" s="42"/>
    </row>
    <row r="21" spans="1:6" ht="15.75" thickBot="1">
      <c r="A21" s="38">
        <v>443.00080000000003</v>
      </c>
      <c r="B21" s="39" t="s">
        <v>40</v>
      </c>
      <c r="C21" s="43" t="s">
        <v>4</v>
      </c>
      <c r="D21" s="41">
        <v>2</v>
      </c>
      <c r="E21" s="42"/>
      <c r="F21" s="42">
        <f t="shared" ref="F21:F22" si="3">D21*E21</f>
        <v>0</v>
      </c>
    </row>
    <row r="22" spans="1:6" ht="15.75" thickBot="1">
      <c r="A22" s="38">
        <v>443.0009</v>
      </c>
      <c r="B22" s="39" t="s">
        <v>55</v>
      </c>
      <c r="C22" s="43" t="s">
        <v>4</v>
      </c>
      <c r="D22" s="41">
        <v>2</v>
      </c>
      <c r="E22" s="42"/>
      <c r="F22" s="42">
        <f t="shared" si="3"/>
        <v>0</v>
      </c>
    </row>
    <row r="23" spans="1:6" ht="15.75" thickBot="1">
      <c r="A23" s="38">
        <v>443.00099999999998</v>
      </c>
      <c r="B23" s="39" t="s">
        <v>34</v>
      </c>
      <c r="C23" s="43" t="s">
        <v>4</v>
      </c>
      <c r="D23" s="41">
        <v>1</v>
      </c>
      <c r="E23" s="42"/>
      <c r="F23" s="42">
        <f>D23*E23</f>
        <v>0</v>
      </c>
    </row>
    <row r="24" spans="1:6" ht="15.75" thickBot="1">
      <c r="A24" s="38">
        <v>443.00110000000001</v>
      </c>
      <c r="B24" s="39" t="s">
        <v>35</v>
      </c>
      <c r="C24" s="43" t="s">
        <v>4</v>
      </c>
      <c r="D24" s="41">
        <v>1</v>
      </c>
      <c r="E24" s="42"/>
      <c r="F24" s="42">
        <f>D24*E24</f>
        <v>0</v>
      </c>
    </row>
    <row r="25" spans="1:6" ht="18.75" thickBot="1">
      <c r="A25" s="49"/>
      <c r="B25" s="50" t="s">
        <v>3</v>
      </c>
      <c r="C25" s="51"/>
      <c r="D25" s="52"/>
      <c r="E25" s="53"/>
      <c r="F25" s="54">
        <f>SUM(F12:F24)</f>
        <v>0</v>
      </c>
    </row>
    <row r="26" spans="1:6" ht="18.75" thickBot="1">
      <c r="A26" s="55"/>
      <c r="B26" s="56"/>
      <c r="C26" s="57"/>
      <c r="D26" s="58"/>
      <c r="E26" s="59"/>
      <c r="F26" s="60"/>
    </row>
    <row r="27" spans="1:6" ht="16.5" thickBot="1">
      <c r="A27" s="61">
        <v>444</v>
      </c>
      <c r="B27" s="33" t="s">
        <v>38</v>
      </c>
      <c r="C27" s="34"/>
      <c r="D27" s="35"/>
      <c r="E27" s="36"/>
      <c r="F27" s="62"/>
    </row>
    <row r="28" spans="1:6" ht="15.75" thickBot="1">
      <c r="A28" s="61">
        <v>444.00009999999997</v>
      </c>
      <c r="B28" s="48" t="s">
        <v>51</v>
      </c>
      <c r="C28" s="40" t="s">
        <v>4</v>
      </c>
      <c r="D28" s="63">
        <v>10</v>
      </c>
      <c r="E28" s="64"/>
      <c r="F28" s="65">
        <f>D28*E28</f>
        <v>0</v>
      </c>
    </row>
    <row r="29" spans="1:6" ht="15.75" thickBot="1">
      <c r="A29" s="61">
        <v>444.00020000000001</v>
      </c>
      <c r="B29" s="48" t="s">
        <v>52</v>
      </c>
      <c r="C29" s="40" t="s">
        <v>4</v>
      </c>
      <c r="D29" s="63">
        <v>8</v>
      </c>
      <c r="E29" s="64"/>
      <c r="F29" s="65">
        <f t="shared" ref="F29" si="4">D29*E29</f>
        <v>0</v>
      </c>
    </row>
    <row r="30" spans="1:6" ht="15.75" thickBot="1">
      <c r="A30" s="61">
        <v>444.00029999999998</v>
      </c>
      <c r="B30" s="48" t="s">
        <v>59</v>
      </c>
      <c r="C30" s="40" t="s">
        <v>5</v>
      </c>
      <c r="D30" s="63">
        <v>60</v>
      </c>
      <c r="E30" s="64"/>
      <c r="F30" s="65">
        <f>E30*D30</f>
        <v>0</v>
      </c>
    </row>
    <row r="31" spans="1:6" ht="15.75" thickBot="1">
      <c r="A31" s="61">
        <v>444.00040000000001</v>
      </c>
      <c r="B31" s="48" t="s">
        <v>6</v>
      </c>
      <c r="C31" s="40" t="s">
        <v>4</v>
      </c>
      <c r="D31" s="63">
        <v>100</v>
      </c>
      <c r="E31" s="64"/>
      <c r="F31" s="65">
        <f t="shared" ref="F31:F38" si="5">D31*E31</f>
        <v>0</v>
      </c>
    </row>
    <row r="32" spans="1:6" ht="15.75" thickBot="1">
      <c r="A32" s="61">
        <v>444.00049999999999</v>
      </c>
      <c r="B32" s="48" t="s">
        <v>7</v>
      </c>
      <c r="C32" s="40" t="s">
        <v>4</v>
      </c>
      <c r="D32" s="63">
        <v>100</v>
      </c>
      <c r="E32" s="64"/>
      <c r="F32" s="65">
        <f t="shared" si="5"/>
        <v>0</v>
      </c>
    </row>
    <row r="33" spans="1:6" ht="15.75" thickBot="1">
      <c r="A33" s="61">
        <v>444.00060000000002</v>
      </c>
      <c r="B33" s="48" t="s">
        <v>8</v>
      </c>
      <c r="C33" s="40" t="s">
        <v>4</v>
      </c>
      <c r="D33" s="63">
        <v>16</v>
      </c>
      <c r="E33" s="64"/>
      <c r="F33" s="65">
        <f t="shared" si="5"/>
        <v>0</v>
      </c>
    </row>
    <row r="34" spans="1:6" ht="15.75" thickBot="1">
      <c r="A34" s="61">
        <v>444.00069999999999</v>
      </c>
      <c r="B34" s="48" t="s">
        <v>9</v>
      </c>
      <c r="C34" s="40" t="s">
        <v>4</v>
      </c>
      <c r="D34" s="63">
        <v>16</v>
      </c>
      <c r="E34" s="64"/>
      <c r="F34" s="65">
        <f t="shared" si="5"/>
        <v>0</v>
      </c>
    </row>
    <row r="35" spans="1:6" ht="15.75" thickBot="1">
      <c r="A35" s="61">
        <v>444.00080000000003</v>
      </c>
      <c r="B35" s="48" t="s">
        <v>10</v>
      </c>
      <c r="C35" s="40" t="s">
        <v>4</v>
      </c>
      <c r="D35" s="63">
        <v>50</v>
      </c>
      <c r="E35" s="64"/>
      <c r="F35" s="65">
        <f t="shared" si="5"/>
        <v>0</v>
      </c>
    </row>
    <row r="36" spans="1:6" ht="15.75" thickBot="1">
      <c r="A36" s="61">
        <v>444.0009</v>
      </c>
      <c r="B36" s="48" t="s">
        <v>11</v>
      </c>
      <c r="C36" s="40" t="s">
        <v>4</v>
      </c>
      <c r="D36" s="63">
        <v>50</v>
      </c>
      <c r="E36" s="64"/>
      <c r="F36" s="65">
        <f t="shared" si="5"/>
        <v>0</v>
      </c>
    </row>
    <row r="37" spans="1:6" ht="15.75" thickBot="1">
      <c r="A37" s="61">
        <v>444.00099999999998</v>
      </c>
      <c r="B37" s="48" t="s">
        <v>61</v>
      </c>
      <c r="C37" s="40" t="s">
        <v>5</v>
      </c>
      <c r="D37" s="63">
        <v>74</v>
      </c>
      <c r="E37" s="64"/>
      <c r="F37" s="65">
        <f t="shared" si="5"/>
        <v>0</v>
      </c>
    </row>
    <row r="38" spans="1:6" ht="15.75" thickBot="1">
      <c r="A38" s="61">
        <v>444.00110000000001</v>
      </c>
      <c r="B38" s="48" t="s">
        <v>12</v>
      </c>
      <c r="C38" s="40" t="s">
        <v>13</v>
      </c>
      <c r="D38" s="63">
        <v>0.05</v>
      </c>
      <c r="E38" s="64"/>
      <c r="F38" s="65">
        <f t="shared" si="5"/>
        <v>0</v>
      </c>
    </row>
    <row r="39" spans="1:6" ht="15.75" thickBot="1">
      <c r="A39" s="61">
        <v>444.00119999999998</v>
      </c>
      <c r="B39" s="48" t="s">
        <v>60</v>
      </c>
      <c r="C39" s="40" t="s">
        <v>5</v>
      </c>
      <c r="D39" s="63">
        <v>100</v>
      </c>
      <c r="E39" s="64"/>
      <c r="F39" s="65">
        <f t="shared" ref="F39:F43" si="6">D39*E39</f>
        <v>0</v>
      </c>
    </row>
    <row r="40" spans="1:6" ht="15.75" thickBot="1">
      <c r="A40" s="61">
        <v>444.00130000000001</v>
      </c>
      <c r="B40" s="48" t="s">
        <v>14</v>
      </c>
      <c r="C40" s="40" t="s">
        <v>5</v>
      </c>
      <c r="D40" s="63">
        <v>30</v>
      </c>
      <c r="E40" s="64"/>
      <c r="F40" s="65">
        <f t="shared" si="6"/>
        <v>0</v>
      </c>
    </row>
    <row r="41" spans="1:6" ht="15.75" thickBot="1">
      <c r="A41" s="61">
        <v>444.00139999999999</v>
      </c>
      <c r="B41" s="48" t="s">
        <v>15</v>
      </c>
      <c r="C41" s="40" t="s">
        <v>5</v>
      </c>
      <c r="D41" s="63">
        <v>140</v>
      </c>
      <c r="E41" s="64"/>
      <c r="F41" s="65">
        <f t="shared" si="6"/>
        <v>0</v>
      </c>
    </row>
    <row r="42" spans="1:6" ht="15.75" thickBot="1">
      <c r="A42" s="61">
        <v>444.00150000000002</v>
      </c>
      <c r="B42" s="48" t="s">
        <v>16</v>
      </c>
      <c r="C42" s="40" t="s">
        <v>5</v>
      </c>
      <c r="D42" s="63">
        <v>100</v>
      </c>
      <c r="E42" s="64"/>
      <c r="F42" s="65">
        <f t="shared" si="6"/>
        <v>0</v>
      </c>
    </row>
    <row r="43" spans="1:6" ht="15.75" thickBot="1">
      <c r="A43" s="61">
        <v>444.0016</v>
      </c>
      <c r="B43" s="48" t="s">
        <v>41</v>
      </c>
      <c r="C43" s="40" t="s">
        <v>5</v>
      </c>
      <c r="D43" s="63">
        <v>75</v>
      </c>
      <c r="E43" s="64"/>
      <c r="F43" s="65">
        <f t="shared" si="6"/>
        <v>0</v>
      </c>
    </row>
    <row r="44" spans="1:6" ht="15.75" thickBot="1">
      <c r="A44" s="61">
        <v>444.00170000000003</v>
      </c>
      <c r="B44" s="48" t="s">
        <v>42</v>
      </c>
      <c r="C44" s="40" t="s">
        <v>5</v>
      </c>
      <c r="D44" s="63">
        <v>140</v>
      </c>
      <c r="E44" s="64"/>
      <c r="F44" s="65">
        <f>D44*E44</f>
        <v>0</v>
      </c>
    </row>
    <row r="45" spans="1:6" ht="15.75" thickBot="1">
      <c r="A45" s="61">
        <v>444.0018</v>
      </c>
      <c r="B45" s="48" t="s">
        <v>71</v>
      </c>
      <c r="C45" s="40" t="s">
        <v>4</v>
      </c>
      <c r="D45" s="63">
        <v>1</v>
      </c>
      <c r="E45" s="64"/>
      <c r="F45" s="65">
        <f t="shared" ref="F45" si="7">D45*E45</f>
        <v>0</v>
      </c>
    </row>
    <row r="46" spans="1:6" ht="15.75" thickBot="1">
      <c r="A46" s="61">
        <v>444.00189999999998</v>
      </c>
      <c r="B46" s="48" t="s">
        <v>43</v>
      </c>
      <c r="C46" s="40" t="s">
        <v>4</v>
      </c>
      <c r="D46" s="63">
        <v>1</v>
      </c>
      <c r="E46" s="64"/>
      <c r="F46" s="65">
        <f t="shared" ref="F46" si="8">D46*E46</f>
        <v>0</v>
      </c>
    </row>
    <row r="47" spans="1:6" s="67" customFormat="1" ht="15.75" thickBot="1">
      <c r="A47" s="61">
        <v>444.00200000000001</v>
      </c>
      <c r="B47" s="48" t="s">
        <v>17</v>
      </c>
      <c r="C47" s="40" t="s">
        <v>4</v>
      </c>
      <c r="D47" s="63">
        <v>1</v>
      </c>
      <c r="E47" s="64"/>
      <c r="F47" s="65">
        <f t="shared" ref="F47" si="9">D47*E47</f>
        <v>0</v>
      </c>
    </row>
    <row r="48" spans="1:6" s="67" customFormat="1" ht="16.5" thickBot="1">
      <c r="A48" s="66"/>
      <c r="B48" s="48" t="s">
        <v>2</v>
      </c>
      <c r="C48" s="40"/>
      <c r="D48" s="63"/>
      <c r="E48" s="64"/>
      <c r="F48" s="68">
        <f>SUM(F27:F47)</f>
        <v>0</v>
      </c>
    </row>
    <row r="49" spans="1:6" s="67" customFormat="1" ht="15.75" thickBot="1">
      <c r="A49" s="66">
        <v>444.00209999999998</v>
      </c>
      <c r="B49" s="48" t="s">
        <v>18</v>
      </c>
      <c r="C49" s="40"/>
      <c r="D49" s="63"/>
      <c r="E49" s="64"/>
      <c r="F49" s="65">
        <f>F48*0.03</f>
        <v>0</v>
      </c>
    </row>
    <row r="50" spans="1:6" ht="19.5" thickBot="1">
      <c r="A50" s="61"/>
      <c r="B50" s="69" t="s">
        <v>2</v>
      </c>
      <c r="C50" s="34"/>
      <c r="D50" s="35"/>
      <c r="E50" s="70"/>
      <c r="F50" s="71">
        <f>SUM(F48:F49)</f>
        <v>0</v>
      </c>
    </row>
    <row r="51" spans="1:6" ht="15.75" customHeight="1" thickBot="1">
      <c r="A51" s="72"/>
      <c r="B51" s="73"/>
      <c r="C51" s="74"/>
      <c r="D51" s="75"/>
      <c r="E51" s="76"/>
      <c r="F51" s="77"/>
    </row>
    <row r="52" spans="1:6" ht="15.75" customHeight="1" thickBot="1">
      <c r="A52" s="61">
        <v>444</v>
      </c>
      <c r="B52" s="33" t="s">
        <v>39</v>
      </c>
      <c r="C52" s="34"/>
      <c r="D52" s="35"/>
      <c r="E52" s="36"/>
      <c r="F52" s="37"/>
    </row>
    <row r="53" spans="1:6" ht="15.75" customHeight="1" thickBot="1">
      <c r="A53" s="66">
        <v>444.00220000000002</v>
      </c>
      <c r="B53" s="48" t="s">
        <v>19</v>
      </c>
      <c r="C53" s="40" t="s">
        <v>4</v>
      </c>
      <c r="D53" s="63">
        <v>18</v>
      </c>
      <c r="E53" s="78"/>
      <c r="F53" s="65">
        <f t="shared" ref="F53:F54" si="10">D53*E53</f>
        <v>0</v>
      </c>
    </row>
    <row r="54" spans="1:6" ht="15.75" customHeight="1" thickBot="1">
      <c r="A54" s="66">
        <v>444.00229999999999</v>
      </c>
      <c r="B54" s="48" t="s">
        <v>20</v>
      </c>
      <c r="C54" s="40" t="s">
        <v>5</v>
      </c>
      <c r="D54" s="63">
        <v>60</v>
      </c>
      <c r="E54" s="78"/>
      <c r="F54" s="65">
        <f t="shared" si="10"/>
        <v>0</v>
      </c>
    </row>
    <row r="55" spans="1:6" ht="15.75" customHeight="1" thickBot="1">
      <c r="A55" s="66">
        <v>444.00229999999999</v>
      </c>
      <c r="B55" s="48" t="s">
        <v>62</v>
      </c>
      <c r="C55" s="40" t="s">
        <v>5</v>
      </c>
      <c r="D55" s="63">
        <v>74</v>
      </c>
      <c r="E55" s="78"/>
      <c r="F55" s="65">
        <f t="shared" ref="F55:F58" si="11">D55*E55</f>
        <v>0</v>
      </c>
    </row>
    <row r="56" spans="1:6" ht="15.75" customHeight="1" thickBot="1">
      <c r="A56" s="66">
        <v>444.00240000000002</v>
      </c>
      <c r="B56" s="48" t="s">
        <v>21</v>
      </c>
      <c r="C56" s="40" t="s">
        <v>4</v>
      </c>
      <c r="D56" s="63">
        <v>10</v>
      </c>
      <c r="E56" s="78"/>
      <c r="F56" s="65">
        <f t="shared" si="11"/>
        <v>0</v>
      </c>
    </row>
    <row r="57" spans="1:6" ht="15.75" customHeight="1" thickBot="1">
      <c r="A57" s="66">
        <v>444.0025</v>
      </c>
      <c r="B57" s="48" t="s">
        <v>22</v>
      </c>
      <c r="C57" s="40" t="s">
        <v>23</v>
      </c>
      <c r="D57" s="63">
        <v>0.1</v>
      </c>
      <c r="E57" s="78"/>
      <c r="F57" s="65">
        <f t="shared" si="11"/>
        <v>0</v>
      </c>
    </row>
    <row r="58" spans="1:6" ht="15.75" customHeight="1" thickBot="1">
      <c r="A58" s="66">
        <v>444.00259999999997</v>
      </c>
      <c r="B58" s="48" t="s">
        <v>24</v>
      </c>
      <c r="C58" s="40" t="s">
        <v>4</v>
      </c>
      <c r="D58" s="63">
        <v>20</v>
      </c>
      <c r="E58" s="78"/>
      <c r="F58" s="65">
        <f t="shared" si="11"/>
        <v>0</v>
      </c>
    </row>
    <row r="59" spans="1:6" ht="15.75" customHeight="1" thickBot="1">
      <c r="A59" s="66">
        <v>444.0027</v>
      </c>
      <c r="B59" s="79" t="s">
        <v>25</v>
      </c>
      <c r="C59" s="80" t="s">
        <v>5</v>
      </c>
      <c r="D59" s="81">
        <v>485</v>
      </c>
      <c r="E59" s="82"/>
      <c r="F59" s="83">
        <f t="shared" ref="F59" si="12">D59*E59</f>
        <v>0</v>
      </c>
    </row>
    <row r="60" spans="1:6" ht="15.75" customHeight="1" thickBot="1">
      <c r="A60" s="66">
        <v>444.00279999999998</v>
      </c>
      <c r="B60" s="48" t="s">
        <v>26</v>
      </c>
      <c r="C60" s="40" t="s">
        <v>5</v>
      </c>
      <c r="D60" s="63">
        <v>100</v>
      </c>
      <c r="E60" s="78"/>
      <c r="F60" s="65">
        <f t="shared" ref="F60:F62" si="13">D60*E60</f>
        <v>0</v>
      </c>
    </row>
    <row r="61" spans="1:6" ht="15.75" customHeight="1" thickBot="1">
      <c r="A61" s="66">
        <v>444.00290000000001</v>
      </c>
      <c r="B61" s="48" t="s">
        <v>27</v>
      </c>
      <c r="C61" s="40" t="s">
        <v>4</v>
      </c>
      <c r="D61" s="63">
        <v>10</v>
      </c>
      <c r="E61" s="78"/>
      <c r="F61" s="65">
        <f t="shared" si="13"/>
        <v>0</v>
      </c>
    </row>
    <row r="62" spans="1:6" ht="30.75" thickBot="1">
      <c r="A62" s="66">
        <v>444.00299999999999</v>
      </c>
      <c r="B62" s="48" t="s">
        <v>28</v>
      </c>
      <c r="C62" s="40" t="s">
        <v>4</v>
      </c>
      <c r="D62" s="63">
        <v>2</v>
      </c>
      <c r="E62" s="78"/>
      <c r="F62" s="65">
        <f t="shared" si="13"/>
        <v>0</v>
      </c>
    </row>
    <row r="63" spans="1:6" ht="15.75" customHeight="1" thickBot="1">
      <c r="A63" s="66">
        <v>444.00310000000002</v>
      </c>
      <c r="B63" s="48" t="s">
        <v>29</v>
      </c>
      <c r="C63" s="40" t="s">
        <v>5</v>
      </c>
      <c r="D63" s="63">
        <v>75</v>
      </c>
      <c r="E63" s="78"/>
      <c r="F63" s="65">
        <f t="shared" ref="F63:F65" si="14">D63*E63</f>
        <v>0</v>
      </c>
    </row>
    <row r="64" spans="1:6" ht="15.75" customHeight="1" thickBot="1">
      <c r="A64" s="66">
        <v>444.00319999999999</v>
      </c>
      <c r="B64" s="48" t="s">
        <v>30</v>
      </c>
      <c r="C64" s="40" t="s">
        <v>53</v>
      </c>
      <c r="D64" s="63">
        <v>1</v>
      </c>
      <c r="E64" s="78"/>
      <c r="F64" s="65">
        <f t="shared" si="14"/>
        <v>0</v>
      </c>
    </row>
    <row r="65" spans="1:6" ht="15.75" customHeight="1" thickBot="1">
      <c r="A65" s="66">
        <v>444.00330000000002</v>
      </c>
      <c r="B65" s="48" t="s">
        <v>31</v>
      </c>
      <c r="C65" s="40" t="s">
        <v>4</v>
      </c>
      <c r="D65" s="63">
        <v>10</v>
      </c>
      <c r="E65" s="78"/>
      <c r="F65" s="65">
        <f t="shared" si="14"/>
        <v>0</v>
      </c>
    </row>
    <row r="66" spans="1:6" ht="15.75" customHeight="1" thickBot="1">
      <c r="A66" s="66">
        <v>444.0034</v>
      </c>
      <c r="B66" s="84" t="s">
        <v>65</v>
      </c>
      <c r="C66" s="40" t="s">
        <v>4</v>
      </c>
      <c r="D66" s="63">
        <v>10</v>
      </c>
      <c r="E66" s="78"/>
      <c r="F66" s="65">
        <f>D66*E66</f>
        <v>0</v>
      </c>
    </row>
    <row r="67" spans="1:6" ht="15.75" thickBot="1">
      <c r="A67" s="66">
        <v>444.00349999999997</v>
      </c>
      <c r="B67" s="85" t="s">
        <v>32</v>
      </c>
      <c r="C67" s="40" t="s">
        <v>5</v>
      </c>
      <c r="D67" s="63">
        <v>20</v>
      </c>
      <c r="E67" s="78"/>
      <c r="F67" s="65">
        <f>D67*E67</f>
        <v>0</v>
      </c>
    </row>
    <row r="68" spans="1:6" ht="15.75" thickBot="1">
      <c r="A68" s="66">
        <v>444.00360000000001</v>
      </c>
      <c r="B68" s="86" t="s">
        <v>63</v>
      </c>
      <c r="C68" s="40" t="s">
        <v>53</v>
      </c>
      <c r="D68" s="63">
        <v>1</v>
      </c>
      <c r="E68" s="78"/>
      <c r="F68" s="65">
        <f t="shared" ref="F68:F69" si="15">D68*E68</f>
        <v>0</v>
      </c>
    </row>
    <row r="69" spans="1:6" ht="15.75" thickBot="1">
      <c r="A69" s="66">
        <v>444.00369999999998</v>
      </c>
      <c r="B69" s="86" t="s">
        <v>64</v>
      </c>
      <c r="C69" s="40" t="s">
        <v>53</v>
      </c>
      <c r="D69" s="63">
        <v>1</v>
      </c>
      <c r="E69" s="78"/>
      <c r="F69" s="65">
        <f t="shared" si="15"/>
        <v>0</v>
      </c>
    </row>
    <row r="70" spans="1:6" ht="15.75" customHeight="1" thickBot="1">
      <c r="A70" s="66"/>
      <c r="B70" s="87" t="s">
        <v>2</v>
      </c>
      <c r="C70" s="40"/>
      <c r="D70" s="63"/>
      <c r="E70" s="64"/>
      <c r="F70" s="68">
        <f>SUM(F53:F69)</f>
        <v>0</v>
      </c>
    </row>
    <row r="71" spans="1:6" ht="15.75" customHeight="1" thickBot="1">
      <c r="A71" s="66">
        <v>444.00380000000001</v>
      </c>
      <c r="B71" s="88" t="s">
        <v>33</v>
      </c>
      <c r="C71" s="40" t="s">
        <v>4</v>
      </c>
      <c r="D71" s="63"/>
      <c r="E71" s="78"/>
      <c r="F71" s="65">
        <f>F70*0.03</f>
        <v>0</v>
      </c>
    </row>
    <row r="72" spans="1:6" ht="15.75" customHeight="1" thickBot="1">
      <c r="A72" s="61"/>
      <c r="B72" s="69" t="s">
        <v>2</v>
      </c>
      <c r="C72" s="34"/>
      <c r="D72" s="35"/>
      <c r="E72" s="70"/>
      <c r="F72" s="71">
        <f>SUM(F70:F71)</f>
        <v>0</v>
      </c>
    </row>
    <row r="73" spans="1:6" ht="15.75" customHeight="1" thickBot="1">
      <c r="A73" s="72"/>
      <c r="B73" s="73"/>
      <c r="C73" s="74"/>
      <c r="D73" s="75"/>
      <c r="E73" s="76"/>
      <c r="F73" s="77"/>
    </row>
    <row r="74" spans="1:6" ht="30.75" customHeight="1" thickBot="1">
      <c r="A74" s="89"/>
      <c r="B74" s="90" t="s">
        <v>0</v>
      </c>
      <c r="C74" s="91"/>
      <c r="D74" s="92"/>
      <c r="E74" s="93"/>
      <c r="F74" s="94">
        <f>F9</f>
        <v>0</v>
      </c>
    </row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2010-10-07T13:15:59Z</cp:lastPrinted>
  <dcterms:created xsi:type="dcterms:W3CDTF">1998-02-05T12:12:54Z</dcterms:created>
  <dcterms:modified xsi:type="dcterms:W3CDTF">2019-05-29T14:49:04Z</dcterms:modified>
</cp:coreProperties>
</file>